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10" tabRatio="601" activeTab="0"/>
  </bookViews>
  <sheets>
    <sheet name="Electrical Savings Calculator" sheetId="1" r:id="rId1"/>
  </sheets>
  <definedNames>
    <definedName name="_xlnm.Print_Area" localSheetId="0">'Electrical Savings Calculator'!$A$1:$M$18</definedName>
  </definedNames>
  <calcPr fullCalcOnLoad="1"/>
</workbook>
</file>

<file path=xl/sharedStrings.xml><?xml version="1.0" encoding="utf-8"?>
<sst xmlns="http://schemas.openxmlformats.org/spreadsheetml/2006/main" count="34" uniqueCount="24">
  <si>
    <t>Burning</t>
  </si>
  <si>
    <t>Number</t>
  </si>
  <si>
    <t>of</t>
  </si>
  <si>
    <t>lamps</t>
  </si>
  <si>
    <t>Reduced</t>
  </si>
  <si>
    <t>Conventional Light Bulb</t>
  </si>
  <si>
    <t>Wattage</t>
  </si>
  <si>
    <t>Consumption</t>
  </si>
  <si>
    <t>Costs</t>
  </si>
  <si>
    <t>Savings</t>
  </si>
  <si>
    <t>per Day</t>
  </si>
  <si>
    <t>Hours</t>
  </si>
  <si>
    <t>CO2 Emissions</t>
  </si>
  <si>
    <t>(Kg/Year)</t>
  </si>
  <si>
    <t>Electricity</t>
  </si>
  <si>
    <t>Cost</t>
  </si>
  <si>
    <t>Running</t>
  </si>
  <si>
    <t>Life</t>
  </si>
  <si>
    <t>Lamp</t>
  </si>
  <si>
    <t>(kWh/day)</t>
  </si>
  <si>
    <t>£/kWh)</t>
  </si>
  <si>
    <t>(£/Year)</t>
  </si>
  <si>
    <t>(£/Lamp Life)</t>
  </si>
  <si>
    <t>East Kent Electrical Energy Saving Lamp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</si>
</sst>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&quot;€&quot;\ #,##0.00_-"/>
    <numFmt numFmtId="185" formatCode="\K\W\h"/>
    <numFmt numFmtId="186" formatCode="\K\g"/>
    <numFmt numFmtId="187" formatCode="0.0"/>
    <numFmt numFmtId="188" formatCode="_-&quot;£&quot;\ * #,##0.00_-;_-&quot;€&quot;\ * #,##0.00\-;_-&quot;€&quot;\ * &quot;-&quot;??_-;_-@_-"/>
    <numFmt numFmtId="189" formatCode="_-&quot;£&quot;\ * #,##0.00_-;_-&quot;£&quot;\ * #,##0.00\-;_-&quot;£&quot;\ * &quot;-&quot;??_-;_-@_-"/>
    <numFmt numFmtId="190" formatCode="0.00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2" fontId="2" fillId="34" borderId="12" xfId="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182" fontId="9" fillId="33" borderId="11" xfId="0" applyNumberFormat="1" applyFont="1" applyFill="1" applyBorder="1" applyAlignment="1">
      <alignment horizontal="center"/>
    </xf>
    <xf numFmtId="186" fontId="9" fillId="36" borderId="15" xfId="0" applyNumberFormat="1" applyFont="1" applyFill="1" applyBorder="1" applyAlignment="1">
      <alignment horizontal="center"/>
    </xf>
    <xf numFmtId="186" fontId="9" fillId="36" borderId="11" xfId="0" applyNumberFormat="1" applyFont="1" applyFill="1" applyBorder="1" applyAlignment="1">
      <alignment horizontal="center"/>
    </xf>
    <xf numFmtId="186" fontId="9" fillId="36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7" fontId="9" fillId="33" borderId="11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9" fillId="34" borderId="11" xfId="0" applyNumberFormat="1" applyFont="1" applyFill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7" fontId="2" fillId="33" borderId="15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187" fontId="2" fillId="34" borderId="15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182" fontId="2" fillId="34" borderId="15" xfId="0" applyNumberFormat="1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 horizontal="center"/>
    </xf>
    <xf numFmtId="187" fontId="2" fillId="33" borderId="11" xfId="0" applyNumberFormat="1" applyFont="1" applyFill="1" applyBorder="1" applyAlignment="1">
      <alignment horizontal="center"/>
    </xf>
    <xf numFmtId="187" fontId="2" fillId="34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3" fillId="37" borderId="10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89" fontId="3" fillId="0" borderId="10" xfId="0" applyNumberFormat="1" applyFont="1" applyBorder="1" applyAlignment="1">
      <alignment/>
    </xf>
    <xf numFmtId="189" fontId="4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/>
    </xf>
    <xf numFmtId="189" fontId="6" fillId="38" borderId="17" xfId="0" applyNumberFormat="1" applyFont="1" applyFill="1" applyBorder="1" applyAlignment="1">
      <alignment/>
    </xf>
    <xf numFmtId="2" fontId="6" fillId="38" borderId="17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82" fontId="1" fillId="34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F1"/>
    </sheetView>
  </sheetViews>
  <sheetFormatPr defaultColWidth="0" defaultRowHeight="12.75" zeroHeight="1"/>
  <cols>
    <col min="1" max="1" width="6.7109375" style="0" customWidth="1"/>
    <col min="2" max="2" width="7.140625" style="2" customWidth="1"/>
    <col min="3" max="3" width="6.8515625" style="2" customWidth="1"/>
    <col min="4" max="4" width="9.7109375" style="2" customWidth="1"/>
    <col min="5" max="5" width="9.7109375" style="36" customWidth="1"/>
    <col min="6" max="6" width="12.28125" style="6" bestFit="1" customWidth="1"/>
    <col min="7" max="7" width="7.421875" style="1" customWidth="1"/>
    <col min="8" max="8" width="12.7109375" style="1" customWidth="1"/>
    <col min="9" max="9" width="10.8515625" style="40" customWidth="1"/>
    <col min="10" max="10" width="12.8515625" style="3" customWidth="1"/>
    <col min="11" max="11" width="12.00390625" style="3" customWidth="1"/>
    <col min="12" max="12" width="19.7109375" style="1" customWidth="1"/>
    <col min="13" max="13" width="15.28125" style="23" customWidth="1"/>
    <col min="14" max="19" width="17.7109375" style="0" hidden="1" customWidth="1"/>
    <col min="20" max="16384" width="0" style="0" hidden="1" customWidth="1"/>
  </cols>
  <sheetData>
    <row r="1" spans="1:12" ht="12.75">
      <c r="A1" s="64" t="s">
        <v>5</v>
      </c>
      <c r="B1" s="64"/>
      <c r="C1" s="64"/>
      <c r="D1" s="64"/>
      <c r="E1" s="64"/>
      <c r="F1" s="65"/>
      <c r="G1" s="66" t="s">
        <v>23</v>
      </c>
      <c r="H1" s="66"/>
      <c r="I1" s="66"/>
      <c r="J1" s="66"/>
      <c r="K1" s="66"/>
      <c r="L1" s="66"/>
    </row>
    <row r="2" spans="1:14" s="5" customFormat="1" ht="12.75">
      <c r="A2" s="41" t="s">
        <v>1</v>
      </c>
      <c r="B2" s="41" t="s">
        <v>6</v>
      </c>
      <c r="C2" s="42" t="s">
        <v>0</v>
      </c>
      <c r="D2" s="43" t="s">
        <v>14</v>
      </c>
      <c r="E2" s="44" t="s">
        <v>14</v>
      </c>
      <c r="F2" s="43" t="s">
        <v>16</v>
      </c>
      <c r="G2" s="15" t="s">
        <v>6</v>
      </c>
      <c r="H2" s="45" t="s">
        <v>18</v>
      </c>
      <c r="I2" s="46" t="s">
        <v>14</v>
      </c>
      <c r="J2" s="47" t="s">
        <v>16</v>
      </c>
      <c r="K2" s="48" t="s">
        <v>9</v>
      </c>
      <c r="L2" s="48" t="s">
        <v>9</v>
      </c>
      <c r="M2" s="26" t="s">
        <v>4</v>
      </c>
      <c r="N2" s="4"/>
    </row>
    <row r="3" spans="1:13" s="5" customFormat="1" ht="12">
      <c r="A3" s="13" t="s">
        <v>2</v>
      </c>
      <c r="B3" s="13"/>
      <c r="C3" s="20" t="s">
        <v>11</v>
      </c>
      <c r="D3" s="49" t="s">
        <v>15</v>
      </c>
      <c r="E3" s="50" t="s">
        <v>7</v>
      </c>
      <c r="F3" s="49" t="s">
        <v>15</v>
      </c>
      <c r="G3" s="15"/>
      <c r="H3" s="15" t="s">
        <v>17</v>
      </c>
      <c r="I3" s="51" t="s">
        <v>7</v>
      </c>
      <c r="J3" s="52" t="s">
        <v>8</v>
      </c>
      <c r="K3" s="53" t="s">
        <v>21</v>
      </c>
      <c r="L3" s="53" t="s">
        <v>22</v>
      </c>
      <c r="M3" s="27" t="s">
        <v>12</v>
      </c>
    </row>
    <row r="4" spans="1:13" s="5" customFormat="1" ht="12">
      <c r="A4" s="14" t="s">
        <v>3</v>
      </c>
      <c r="B4" s="14"/>
      <c r="C4" s="21" t="s">
        <v>10</v>
      </c>
      <c r="D4" s="25" t="s">
        <v>20</v>
      </c>
      <c r="E4" s="32" t="s">
        <v>19</v>
      </c>
      <c r="F4" s="49" t="s">
        <v>21</v>
      </c>
      <c r="G4" s="16"/>
      <c r="H4" s="16"/>
      <c r="I4" s="37" t="s">
        <v>19</v>
      </c>
      <c r="J4" s="52" t="s">
        <v>21</v>
      </c>
      <c r="K4" s="22"/>
      <c r="L4" s="22"/>
      <c r="M4" s="28" t="s">
        <v>13</v>
      </c>
    </row>
    <row r="5" spans="1:13" ht="12">
      <c r="A5" s="8"/>
      <c r="B5" s="8"/>
      <c r="C5" s="8"/>
      <c r="D5" s="9"/>
      <c r="E5" s="33"/>
      <c r="F5" s="10"/>
      <c r="G5" s="11"/>
      <c r="H5" s="11"/>
      <c r="I5" s="38"/>
      <c r="J5" s="11"/>
      <c r="K5" s="9"/>
      <c r="L5" s="9"/>
      <c r="M5" s="24"/>
    </row>
    <row r="6" spans="1:13" ht="12">
      <c r="A6" s="29">
        <v>14</v>
      </c>
      <c r="B6" s="29">
        <v>50</v>
      </c>
      <c r="C6" s="29">
        <v>4</v>
      </c>
      <c r="D6" s="54">
        <v>0.14</v>
      </c>
      <c r="E6" s="33">
        <f>SUM(A6/1000*B6*C6)</f>
        <v>2.8000000000000003</v>
      </c>
      <c r="F6" s="56">
        <f aca="true" t="shared" si="0" ref="F6:F16">SUM(A6*B6/1000*C6*D6*365)</f>
        <v>143.08</v>
      </c>
      <c r="G6" s="30">
        <v>7</v>
      </c>
      <c r="H6" s="31">
        <v>30000</v>
      </c>
      <c r="I6" s="33">
        <f aca="true" t="shared" si="1" ref="I6:I16">SUM(A6/1000*G6*C6)</f>
        <v>0.392</v>
      </c>
      <c r="J6" s="56">
        <f aca="true" t="shared" si="2" ref="J6:J16">SUM(A6*G6/1000*C6*D6*365)</f>
        <v>20.031200000000002</v>
      </c>
      <c r="K6" s="58">
        <f aca="true" t="shared" si="3" ref="K6:K16">SUM(F6-J6)</f>
        <v>123.04880000000001</v>
      </c>
      <c r="L6" s="58">
        <f aca="true" t="shared" si="4" ref="L6:L16">SUM(H6/1000*B6*D6*A6)-(H6/1000*G6*D6*A6)</f>
        <v>2528.4000000000005</v>
      </c>
      <c r="M6" s="63">
        <f>SUM(E6-I6)*(0.43)*365</f>
        <v>377.9356</v>
      </c>
    </row>
    <row r="7" spans="1:13" ht="12">
      <c r="A7" s="29"/>
      <c r="B7" s="29"/>
      <c r="C7" s="29"/>
      <c r="D7" s="55">
        <v>0.13</v>
      </c>
      <c r="E7" s="33">
        <f aca="true" t="shared" si="5" ref="E7:E16">SUM(A7/1000*B7*C7)</f>
        <v>0</v>
      </c>
      <c r="F7" s="56">
        <f t="shared" si="0"/>
        <v>0</v>
      </c>
      <c r="G7" s="30"/>
      <c r="H7" s="31">
        <v>15000</v>
      </c>
      <c r="I7" s="33">
        <f t="shared" si="1"/>
        <v>0</v>
      </c>
      <c r="J7" s="56">
        <f t="shared" si="2"/>
        <v>0</v>
      </c>
      <c r="K7" s="58">
        <f t="shared" si="3"/>
        <v>0</v>
      </c>
      <c r="L7" s="58">
        <f t="shared" si="4"/>
        <v>0</v>
      </c>
      <c r="M7" s="63">
        <f aca="true" t="shared" si="6" ref="M7:M16">SUM(E7-I7)*(0.43)*365</f>
        <v>0</v>
      </c>
    </row>
    <row r="8" spans="1:13" ht="12">
      <c r="A8" s="29"/>
      <c r="B8" s="29"/>
      <c r="C8" s="29"/>
      <c r="D8" s="55">
        <v>0.15</v>
      </c>
      <c r="E8" s="33">
        <f t="shared" si="5"/>
        <v>0</v>
      </c>
      <c r="F8" s="56">
        <f t="shared" si="0"/>
        <v>0</v>
      </c>
      <c r="G8" s="30"/>
      <c r="H8" s="31">
        <v>15000</v>
      </c>
      <c r="I8" s="33">
        <f t="shared" si="1"/>
        <v>0</v>
      </c>
      <c r="J8" s="56">
        <f t="shared" si="2"/>
        <v>0</v>
      </c>
      <c r="K8" s="58">
        <f t="shared" si="3"/>
        <v>0</v>
      </c>
      <c r="L8" s="58">
        <f t="shared" si="4"/>
        <v>0</v>
      </c>
      <c r="M8" s="63">
        <f t="shared" si="6"/>
        <v>0</v>
      </c>
    </row>
    <row r="9" spans="1:13" ht="12">
      <c r="A9" s="29"/>
      <c r="B9" s="29"/>
      <c r="C9" s="29"/>
      <c r="D9" s="55">
        <v>0</v>
      </c>
      <c r="E9" s="33">
        <f t="shared" si="5"/>
        <v>0</v>
      </c>
      <c r="F9" s="56">
        <f t="shared" si="0"/>
        <v>0</v>
      </c>
      <c r="G9" s="30"/>
      <c r="H9" s="31">
        <v>15000</v>
      </c>
      <c r="I9" s="33">
        <f t="shared" si="1"/>
        <v>0</v>
      </c>
      <c r="J9" s="56">
        <f t="shared" si="2"/>
        <v>0</v>
      </c>
      <c r="K9" s="58">
        <f t="shared" si="3"/>
        <v>0</v>
      </c>
      <c r="L9" s="58">
        <f t="shared" si="4"/>
        <v>0</v>
      </c>
      <c r="M9" s="63">
        <f t="shared" si="6"/>
        <v>0</v>
      </c>
    </row>
    <row r="10" spans="1:13" ht="12">
      <c r="A10" s="29"/>
      <c r="B10" s="29"/>
      <c r="C10" s="29"/>
      <c r="D10" s="55">
        <v>0</v>
      </c>
      <c r="E10" s="33">
        <f t="shared" si="5"/>
        <v>0</v>
      </c>
      <c r="F10" s="56">
        <f t="shared" si="0"/>
        <v>0</v>
      </c>
      <c r="G10" s="30"/>
      <c r="H10" s="31">
        <v>15000</v>
      </c>
      <c r="I10" s="33">
        <f t="shared" si="1"/>
        <v>0</v>
      </c>
      <c r="J10" s="56">
        <f t="shared" si="2"/>
        <v>0</v>
      </c>
      <c r="K10" s="58">
        <f t="shared" si="3"/>
        <v>0</v>
      </c>
      <c r="L10" s="58">
        <f t="shared" si="4"/>
        <v>0</v>
      </c>
      <c r="M10" s="63">
        <f t="shared" si="6"/>
        <v>0</v>
      </c>
    </row>
    <row r="11" spans="1:13" ht="12">
      <c r="A11" s="29"/>
      <c r="B11" s="29"/>
      <c r="C11" s="29"/>
      <c r="D11" s="55">
        <v>0</v>
      </c>
      <c r="E11" s="33">
        <f t="shared" si="5"/>
        <v>0</v>
      </c>
      <c r="F11" s="56">
        <f t="shared" si="0"/>
        <v>0</v>
      </c>
      <c r="G11" s="30"/>
      <c r="H11" s="31">
        <v>15000</v>
      </c>
      <c r="I11" s="33">
        <f t="shared" si="1"/>
        <v>0</v>
      </c>
      <c r="J11" s="56">
        <f t="shared" si="2"/>
        <v>0</v>
      </c>
      <c r="K11" s="58">
        <f t="shared" si="3"/>
        <v>0</v>
      </c>
      <c r="L11" s="58">
        <f t="shared" si="4"/>
        <v>0</v>
      </c>
      <c r="M11" s="63">
        <f t="shared" si="6"/>
        <v>0</v>
      </c>
    </row>
    <row r="12" spans="1:13" ht="12">
      <c r="A12" s="29"/>
      <c r="B12" s="29"/>
      <c r="C12" s="29"/>
      <c r="D12" s="55">
        <v>0</v>
      </c>
      <c r="E12" s="33">
        <f t="shared" si="5"/>
        <v>0</v>
      </c>
      <c r="F12" s="56">
        <f t="shared" si="0"/>
        <v>0</v>
      </c>
      <c r="G12" s="30"/>
      <c r="H12" s="31">
        <v>15000</v>
      </c>
      <c r="I12" s="33">
        <f t="shared" si="1"/>
        <v>0</v>
      </c>
      <c r="J12" s="56">
        <f t="shared" si="2"/>
        <v>0</v>
      </c>
      <c r="K12" s="58">
        <f t="shared" si="3"/>
        <v>0</v>
      </c>
      <c r="L12" s="58">
        <f t="shared" si="4"/>
        <v>0</v>
      </c>
      <c r="M12" s="63">
        <f t="shared" si="6"/>
        <v>0</v>
      </c>
    </row>
    <row r="13" spans="1:13" ht="12">
      <c r="A13" s="29"/>
      <c r="B13" s="29"/>
      <c r="C13" s="29"/>
      <c r="D13" s="55">
        <v>0</v>
      </c>
      <c r="E13" s="33">
        <f t="shared" si="5"/>
        <v>0</v>
      </c>
      <c r="F13" s="56">
        <f t="shared" si="0"/>
        <v>0</v>
      </c>
      <c r="G13" s="30"/>
      <c r="H13" s="31">
        <v>15000</v>
      </c>
      <c r="I13" s="33">
        <f t="shared" si="1"/>
        <v>0</v>
      </c>
      <c r="J13" s="56">
        <f t="shared" si="2"/>
        <v>0</v>
      </c>
      <c r="K13" s="58">
        <f t="shared" si="3"/>
        <v>0</v>
      </c>
      <c r="L13" s="58">
        <f t="shared" si="4"/>
        <v>0</v>
      </c>
      <c r="M13" s="63">
        <f t="shared" si="6"/>
        <v>0</v>
      </c>
    </row>
    <row r="14" spans="1:13" ht="12">
      <c r="A14" s="29"/>
      <c r="B14" s="29"/>
      <c r="C14" s="29"/>
      <c r="D14" s="55">
        <v>0</v>
      </c>
      <c r="E14" s="33">
        <f t="shared" si="5"/>
        <v>0</v>
      </c>
      <c r="F14" s="56">
        <f t="shared" si="0"/>
        <v>0</v>
      </c>
      <c r="G14" s="30"/>
      <c r="H14" s="31">
        <v>15000</v>
      </c>
      <c r="I14" s="33">
        <f t="shared" si="1"/>
        <v>0</v>
      </c>
      <c r="J14" s="56">
        <f t="shared" si="2"/>
        <v>0</v>
      </c>
      <c r="K14" s="58">
        <f t="shared" si="3"/>
        <v>0</v>
      </c>
      <c r="L14" s="58">
        <f t="shared" si="4"/>
        <v>0</v>
      </c>
      <c r="M14" s="63">
        <f t="shared" si="6"/>
        <v>0</v>
      </c>
    </row>
    <row r="15" spans="1:13" ht="12">
      <c r="A15" s="29"/>
      <c r="B15" s="29"/>
      <c r="C15" s="29"/>
      <c r="D15" s="55">
        <v>0</v>
      </c>
      <c r="E15" s="33">
        <f t="shared" si="5"/>
        <v>0</v>
      </c>
      <c r="F15" s="56">
        <f t="shared" si="0"/>
        <v>0</v>
      </c>
      <c r="G15" s="30"/>
      <c r="H15" s="31">
        <v>15000</v>
      </c>
      <c r="I15" s="33">
        <f t="shared" si="1"/>
        <v>0</v>
      </c>
      <c r="J15" s="56">
        <f t="shared" si="2"/>
        <v>0</v>
      </c>
      <c r="K15" s="58">
        <f t="shared" si="3"/>
        <v>0</v>
      </c>
      <c r="L15" s="58">
        <f t="shared" si="4"/>
        <v>0</v>
      </c>
      <c r="M15" s="63">
        <f t="shared" si="6"/>
        <v>0</v>
      </c>
    </row>
    <row r="16" spans="1:13" ht="12">
      <c r="A16" s="29"/>
      <c r="B16" s="29"/>
      <c r="C16" s="29"/>
      <c r="D16" s="55">
        <v>0</v>
      </c>
      <c r="E16" s="33">
        <f t="shared" si="5"/>
        <v>0</v>
      </c>
      <c r="F16" s="56">
        <f t="shared" si="0"/>
        <v>0</v>
      </c>
      <c r="G16" s="30"/>
      <c r="H16" s="31">
        <v>15000</v>
      </c>
      <c r="I16" s="33">
        <f t="shared" si="1"/>
        <v>0</v>
      </c>
      <c r="J16" s="56">
        <f t="shared" si="2"/>
        <v>0</v>
      </c>
      <c r="K16" s="58">
        <f t="shared" si="3"/>
        <v>0</v>
      </c>
      <c r="L16" s="58">
        <f t="shared" si="4"/>
        <v>0</v>
      </c>
      <c r="M16" s="63">
        <f t="shared" si="6"/>
        <v>0</v>
      </c>
    </row>
    <row r="17" spans="1:13" ht="12">
      <c r="A17" s="8"/>
      <c r="B17" s="8"/>
      <c r="C17" s="8"/>
      <c r="D17" s="9"/>
      <c r="E17" s="34"/>
      <c r="F17" s="9"/>
      <c r="G17" s="12"/>
      <c r="H17" s="12"/>
      <c r="I17" s="34"/>
      <c r="J17" s="12"/>
      <c r="K17" s="9"/>
      <c r="L17" s="9"/>
      <c r="M17" s="24"/>
    </row>
    <row r="18" spans="1:13" s="7" customFormat="1" ht="18" thickBot="1">
      <c r="A18" s="17">
        <f>SUM(A6:A17)</f>
        <v>14</v>
      </c>
      <c r="B18" s="17">
        <f>SUM(B6:B17)</f>
        <v>50</v>
      </c>
      <c r="C18" s="17">
        <f>SUM(C6:C17)</f>
        <v>4</v>
      </c>
      <c r="D18" s="18"/>
      <c r="E18" s="35">
        <f>SUM(E6:E17)</f>
        <v>2.8000000000000003</v>
      </c>
      <c r="F18" s="57">
        <f>SUM(F6:F17)</f>
        <v>143.08</v>
      </c>
      <c r="G18" s="19">
        <f>SUM(G6:G16)</f>
        <v>7</v>
      </c>
      <c r="H18" s="19"/>
      <c r="I18" s="39">
        <f>SUM(I6:I17)</f>
        <v>0.392</v>
      </c>
      <c r="J18" s="59">
        <f>SUM(J6:J17)</f>
        <v>20.031200000000002</v>
      </c>
      <c r="K18" s="60">
        <f>SUM(K6:K17)</f>
        <v>123.04880000000001</v>
      </c>
      <c r="L18" s="61">
        <f>SUM(L6:L17)</f>
        <v>2528.4000000000005</v>
      </c>
      <c r="M18" s="62">
        <f>SUM(M6:M17)</f>
        <v>377.9356</v>
      </c>
    </row>
    <row r="19" ht="12.75" hidden="1" thickTop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">
    <mergeCell ref="A1:F1"/>
    <mergeCell ref="G1:L1"/>
  </mergeCells>
  <printOptions/>
  <pageMargins left="0.27" right="0.43" top="0.65" bottom="0.52" header="0.34" footer="0.27"/>
  <pageSetup horizontalDpi="600" verticalDpi="600" orientation="landscape" paperSize="9" r:id="rId1"/>
  <headerFooter alignWithMargins="0">
    <oddHeader>&amp;C&amp;"Arial,Vet"&amp;12Megaman besparingsberekening&amp;R&amp;D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 Breukelman</dc:creator>
  <cp:keywords/>
  <dc:description/>
  <cp:lastModifiedBy>User</cp:lastModifiedBy>
  <cp:lastPrinted>2007-11-14T17:06:20Z</cp:lastPrinted>
  <dcterms:created xsi:type="dcterms:W3CDTF">2006-02-17T14:27:32Z</dcterms:created>
  <dcterms:modified xsi:type="dcterms:W3CDTF">2020-08-26T13:21:28Z</dcterms:modified>
  <cp:category/>
  <cp:version/>
  <cp:contentType/>
  <cp:contentStatus/>
</cp:coreProperties>
</file>